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1" sheetId="1" r:id="rId1"/>
  </sheets>
  <definedNames>
    <definedName name="_xlnm.Print_Titles" localSheetId="0">'1'!$5:$5</definedName>
  </definedNames>
  <calcPr fullCalcOnLoad="1"/>
</workbook>
</file>

<file path=xl/sharedStrings.xml><?xml version="1.0" encoding="utf-8"?>
<sst xmlns="http://schemas.openxmlformats.org/spreadsheetml/2006/main" count="103" uniqueCount="80">
  <si>
    <t>Megnevezés</t>
  </si>
  <si>
    <t>Eredeti előirányzat</t>
  </si>
  <si>
    <t>Teljesítés</t>
  </si>
  <si>
    <t>Óvodai étkeztetés</t>
  </si>
  <si>
    <t>B405</t>
  </si>
  <si>
    <t>Ellátási díjak</t>
  </si>
  <si>
    <t>B406</t>
  </si>
  <si>
    <t>Kiszámlázott általános forgalmi adó</t>
  </si>
  <si>
    <t>B407</t>
  </si>
  <si>
    <t>Általános forgalmi adó visszatérítése</t>
  </si>
  <si>
    <t>B8131</t>
  </si>
  <si>
    <t>Előző év költségvetési maradványának igénybevétele</t>
  </si>
  <si>
    <t>B816</t>
  </si>
  <si>
    <t>Központi, irányító szervi támogatás</t>
  </si>
  <si>
    <t>Óvodai nevelés</t>
  </si>
  <si>
    <t>B4082</t>
  </si>
  <si>
    <t>Egyéb kapott (járó) kamatok és kamatjellegű bevételek</t>
  </si>
  <si>
    <t>B65</t>
  </si>
  <si>
    <t>Egyéb működési célú átvett pénzeszközök</t>
  </si>
  <si>
    <t>K1101</t>
  </si>
  <si>
    <t>Törvény szerinti illetmények, munkabérek</t>
  </si>
  <si>
    <t>K1102</t>
  </si>
  <si>
    <t>Normatív jutalmak</t>
  </si>
  <si>
    <t>K1104</t>
  </si>
  <si>
    <t>Készenléti, ügyeleti, helyettesítési díj, túlóra, túlszolgálat</t>
  </si>
  <si>
    <t>K1109</t>
  </si>
  <si>
    <t>Közlekedési költségtérítés</t>
  </si>
  <si>
    <t>K1113</t>
  </si>
  <si>
    <t>Foglalkoztatottak egyéb személyi juttatásai</t>
  </si>
  <si>
    <t>K2</t>
  </si>
  <si>
    <t>Munkaadókat terhelő járulékok és szociális hozzájárulási adó</t>
  </si>
  <si>
    <t>K311</t>
  </si>
  <si>
    <t>Szakmai anyagok beszerzése</t>
  </si>
  <si>
    <t>K312</t>
  </si>
  <si>
    <t>Üzemeltetési anyagok beszerzése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</si>
  <si>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</si>
  <si>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</si>
  <si>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</si>
  <si>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</si>
  <si>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</si>
  <si>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</si>
  <si>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K334</t>
  </si>
  <si>
    <t>Karbantartási, kisjavítási szolgáltatások</t>
  </si>
  <si>
    <t>K336</t>
  </si>
  <si>
    <t>Szakmai tevékenységet segítő szolgáltatások</t>
  </si>
  <si>
    <t>K337</t>
  </si>
  <si>
    <t>Egyéb szolgáltatások</t>
  </si>
  <si>
    <t>K351</t>
  </si>
  <si>
    <t>Működési célú előzetesen felszámított általános forgalmi adó</t>
  </si>
  <si>
    <t>K355</t>
  </si>
  <si>
    <t>Egyéb dologi kiadások</t>
  </si>
  <si>
    <t>K63</t>
  </si>
  <si>
    <t>Informatikai eszközök beszerzése, létesítése</t>
  </si>
  <si>
    <t>K67</t>
  </si>
  <si>
    <t>Beruházási célú előzetesen felszámított általános forgalmi adó</t>
  </si>
  <si>
    <t>K89</t>
  </si>
  <si>
    <t>Egyéb felhalmozási célú támogatások államháztartáson kívülre</t>
  </si>
  <si>
    <t>K332</t>
  </si>
  <si>
    <t>Vásárolt élelmezés</t>
  </si>
  <si>
    <t>SNI-s ellátás</t>
  </si>
  <si>
    <t>BEVÉTEL</t>
  </si>
  <si>
    <t>Részl. kód</t>
  </si>
  <si>
    <t>Rovat</t>
  </si>
  <si>
    <t>Módosítandó (felügyeleti szervi hatáskörben)</t>
  </si>
  <si>
    <t>Saját hatáskörű módosítás</t>
  </si>
  <si>
    <t>Módosított előirányzat (2018.12.31.)</t>
  </si>
  <si>
    <t>Működési bevétel</t>
  </si>
  <si>
    <t>Finanszírozási bevétel</t>
  </si>
  <si>
    <t>BEVÉTEL MINDÖSSZESEN</t>
  </si>
  <si>
    <t>KIADÁS</t>
  </si>
  <si>
    <t>Intézményfinan-  szírozás</t>
  </si>
  <si>
    <t>KIADÁS ÖSSZESÍTÉS</t>
  </si>
  <si>
    <t>Személyi juttatás összesen</t>
  </si>
  <si>
    <t>Dologi kiadás</t>
  </si>
  <si>
    <t>Beruházási kiadás</t>
  </si>
  <si>
    <t>Felújítási kiadás</t>
  </si>
  <si>
    <t>Kiadás összesen</t>
  </si>
  <si>
    <t>KIADÁS ÖSSZESEN</t>
  </si>
  <si>
    <t>2. függelék</t>
  </si>
  <si>
    <t>Kimutatás a Háromhárs Óvoda szükséges előirányzat módosításairól, átcsoportosításairól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</si>
</sst>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4" xfId="0" applyBorder="1" applyAlignment="1">
      <alignment wrapText="1"/>
    </xf>
    <xf numFmtId="3" fontId="2" fillId="0" borderId="1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0" fontId="1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4" fillId="0" borderId="0" xfId="0" applyFont="1" applyAlignment="1">
      <alignment/>
    </xf>
    <xf numFmtId="0" fontId="5" fillId="0" borderId="27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6" fillId="0" borderId="27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2" sqref="A2:I2"/>
    </sheetView>
  </sheetViews>
  <sheetFormatPr defaultColWidth="11.57421875" defaultRowHeight="12.75"/>
  <cols>
    <col min="1" max="1" width="7.140625" style="0" customWidth="1"/>
    <col min="2" max="2" width="17.421875" style="0" customWidth="1"/>
    <col min="3" max="3" width="8.8515625" style="0" customWidth="1"/>
    <col min="4" max="4" width="30.8515625" style="0" customWidth="1"/>
    <col min="5" max="5" width="13.8515625" style="0" customWidth="1"/>
    <col min="6" max="6" width="11.57421875" style="0" customWidth="1"/>
    <col min="7" max="7" width="13.57421875" style="0" customWidth="1"/>
    <col min="8" max="8" width="15.421875" style="0" customWidth="1"/>
    <col min="9" max="9" width="14.28125" style="0" customWidth="1"/>
  </cols>
  <sheetData>
    <row r="1" spans="1:10" ht="12.75">
      <c r="A1" s="52" t="s">
        <v>78</v>
      </c>
      <c r="B1" s="52"/>
      <c r="C1" s="52"/>
      <c r="D1" s="52"/>
      <c r="E1" s="52"/>
      <c r="F1" s="52"/>
      <c r="G1" s="52"/>
      <c r="H1" s="52"/>
      <c r="I1" s="52"/>
      <c r="J1" s="49"/>
    </row>
    <row r="2" spans="1:10" ht="15.75" customHeight="1">
      <c r="A2" s="53" t="s">
        <v>79</v>
      </c>
      <c r="B2" s="53"/>
      <c r="C2" s="53"/>
      <c r="D2" s="53"/>
      <c r="E2" s="53"/>
      <c r="F2" s="53"/>
      <c r="G2" s="53"/>
      <c r="H2" s="53"/>
      <c r="I2" s="53"/>
      <c r="J2" s="49"/>
    </row>
    <row r="4" spans="1:9" ht="13.5" thickBot="1">
      <c r="A4" s="50" t="s">
        <v>60</v>
      </c>
      <c r="B4" s="51"/>
      <c r="E4" s="1"/>
      <c r="F4" s="1"/>
      <c r="G4" s="1"/>
      <c r="H4" s="1"/>
      <c r="I4" s="1"/>
    </row>
    <row r="5" spans="1:9" ht="51.75" thickTop="1">
      <c r="A5" s="2" t="s">
        <v>61</v>
      </c>
      <c r="B5" s="3" t="s">
        <v>0</v>
      </c>
      <c r="C5" s="3" t="s">
        <v>62</v>
      </c>
      <c r="D5" s="3" t="s">
        <v>0</v>
      </c>
      <c r="E5" s="4" t="s">
        <v>1</v>
      </c>
      <c r="F5" s="4" t="s">
        <v>64</v>
      </c>
      <c r="G5" s="5" t="s">
        <v>63</v>
      </c>
      <c r="H5" s="4" t="s">
        <v>65</v>
      </c>
      <c r="I5" s="6" t="s">
        <v>2</v>
      </c>
    </row>
    <row r="6" spans="1:9" ht="12.75">
      <c r="A6" s="23">
        <v>1900</v>
      </c>
      <c r="B6" s="24" t="s">
        <v>3</v>
      </c>
      <c r="C6" s="8" t="s">
        <v>4</v>
      </c>
      <c r="D6" s="8" t="s">
        <v>5</v>
      </c>
      <c r="E6" s="13">
        <v>567600</v>
      </c>
      <c r="F6" s="13"/>
      <c r="G6" s="13">
        <v>108814</v>
      </c>
      <c r="H6" s="13">
        <f>SUM(E6:G6)</f>
        <v>676414</v>
      </c>
      <c r="I6" s="14">
        <v>610633</v>
      </c>
    </row>
    <row r="7" spans="1:9" ht="25.5">
      <c r="A7" s="7"/>
      <c r="B7" s="8"/>
      <c r="C7" s="8" t="s">
        <v>6</v>
      </c>
      <c r="D7" s="15" t="s">
        <v>7</v>
      </c>
      <c r="E7" s="13">
        <v>153252</v>
      </c>
      <c r="F7" s="13"/>
      <c r="G7" s="13">
        <v>29376</v>
      </c>
      <c r="H7" s="13">
        <f>SUM(E7:G7)</f>
        <v>182628</v>
      </c>
      <c r="I7" s="14">
        <v>164874</v>
      </c>
    </row>
    <row r="8" spans="1:9" ht="25.5">
      <c r="A8" s="7"/>
      <c r="B8" s="8"/>
      <c r="C8" s="8" t="s">
        <v>8</v>
      </c>
      <c r="D8" s="15" t="s">
        <v>9</v>
      </c>
      <c r="E8" s="13">
        <v>0</v>
      </c>
      <c r="F8" s="13">
        <v>0</v>
      </c>
      <c r="G8" s="13">
        <v>61000</v>
      </c>
      <c r="H8" s="13">
        <f aca="true" t="shared" si="0" ref="H8:H46">SUM(E8:G8)</f>
        <v>61000</v>
      </c>
      <c r="I8" s="14">
        <v>61000</v>
      </c>
    </row>
    <row r="9" spans="1:9" ht="25.5">
      <c r="A9" s="23">
        <v>1902</v>
      </c>
      <c r="B9" s="24" t="s">
        <v>14</v>
      </c>
      <c r="C9" s="8" t="s">
        <v>15</v>
      </c>
      <c r="D9" s="15" t="s">
        <v>16</v>
      </c>
      <c r="E9" s="13">
        <v>100</v>
      </c>
      <c r="F9" s="13">
        <v>0</v>
      </c>
      <c r="G9" s="13">
        <v>0</v>
      </c>
      <c r="H9" s="13">
        <f t="shared" si="0"/>
        <v>100</v>
      </c>
      <c r="I9" s="14">
        <v>2</v>
      </c>
    </row>
    <row r="10" spans="1:9" ht="12.75">
      <c r="A10" s="7"/>
      <c r="B10" s="8"/>
      <c r="C10" s="8"/>
      <c r="D10" s="9" t="s">
        <v>66</v>
      </c>
      <c r="E10" s="16">
        <f>SUM(E6:E9)</f>
        <v>720952</v>
      </c>
      <c r="F10" s="16">
        <f>SUM(F6:F9)</f>
        <v>0</v>
      </c>
      <c r="G10" s="16">
        <f>SUM(G6:G9)</f>
        <v>199190</v>
      </c>
      <c r="H10" s="16">
        <f>SUM(H6:H9)</f>
        <v>920142</v>
      </c>
      <c r="I10" s="17">
        <f>SUM(I6:I9)</f>
        <v>836509</v>
      </c>
    </row>
    <row r="11" spans="1:9" ht="25.5">
      <c r="A11" s="7"/>
      <c r="B11" s="8"/>
      <c r="C11" s="8" t="s">
        <v>17</v>
      </c>
      <c r="D11" s="18" t="s">
        <v>18</v>
      </c>
      <c r="E11" s="16">
        <v>0</v>
      </c>
      <c r="F11" s="16">
        <v>0</v>
      </c>
      <c r="G11" s="16">
        <v>150000</v>
      </c>
      <c r="H11" s="16">
        <f t="shared" si="0"/>
        <v>150000</v>
      </c>
      <c r="I11" s="17">
        <v>150000</v>
      </c>
    </row>
    <row r="12" spans="1:9" ht="25.5">
      <c r="A12" s="23">
        <v>1901</v>
      </c>
      <c r="B12" s="25" t="s">
        <v>70</v>
      </c>
      <c r="C12" s="8" t="s">
        <v>10</v>
      </c>
      <c r="D12" s="15" t="s">
        <v>11</v>
      </c>
      <c r="E12" s="13">
        <v>834974</v>
      </c>
      <c r="F12" s="13">
        <v>0</v>
      </c>
      <c r="G12" s="13">
        <v>0</v>
      </c>
      <c r="H12" s="13">
        <f>SUM(E12:G12)</f>
        <v>834974</v>
      </c>
      <c r="I12" s="14">
        <v>834974</v>
      </c>
    </row>
    <row r="13" spans="1:10" ht="12.75">
      <c r="A13" s="7"/>
      <c r="B13" s="8"/>
      <c r="C13" s="8" t="s">
        <v>12</v>
      </c>
      <c r="D13" s="15" t="s">
        <v>13</v>
      </c>
      <c r="E13" s="13">
        <v>64227384</v>
      </c>
      <c r="F13" s="13">
        <v>0</v>
      </c>
      <c r="G13" s="13">
        <v>-1655132</v>
      </c>
      <c r="H13" s="13">
        <f>SUM(E13:G13)</f>
        <v>62572252</v>
      </c>
      <c r="I13" s="14">
        <v>62572252</v>
      </c>
      <c r="J13" s="1"/>
    </row>
    <row r="14" spans="1:9" ht="12.75">
      <c r="A14" s="7"/>
      <c r="B14" s="8"/>
      <c r="C14" s="8"/>
      <c r="D14" s="9" t="s">
        <v>67</v>
      </c>
      <c r="E14" s="16">
        <f>SUM(E12:E13)</f>
        <v>65062358</v>
      </c>
      <c r="F14" s="16">
        <f>SUM(F12:F13)</f>
        <v>0</v>
      </c>
      <c r="G14" s="16">
        <f>SUM(G12:G13)</f>
        <v>-1655132</v>
      </c>
      <c r="H14" s="16">
        <f>SUM(H12:H13)</f>
        <v>63407226</v>
      </c>
      <c r="I14" s="17">
        <f>SUM(I12:I13)</f>
        <v>63407226</v>
      </c>
    </row>
    <row r="15" spans="1:9" ht="13.5" thickBot="1">
      <c r="A15" s="19"/>
      <c r="B15" s="20"/>
      <c r="C15" s="20"/>
      <c r="D15" s="10" t="s">
        <v>68</v>
      </c>
      <c r="E15" s="21">
        <f>E14+E11+E10</f>
        <v>65783310</v>
      </c>
      <c r="F15" s="21">
        <f>F14+F11+F10</f>
        <v>0</v>
      </c>
      <c r="G15" s="21">
        <f>G14+G11+G10</f>
        <v>-1305942</v>
      </c>
      <c r="H15" s="21">
        <f>H14+H11+H10</f>
        <v>64477368</v>
      </c>
      <c r="I15" s="22">
        <f>I14+I11+I10</f>
        <v>64393735</v>
      </c>
    </row>
    <row r="16" spans="4:9" ht="13.5" thickTop="1">
      <c r="D16" s="12"/>
      <c r="E16" s="11"/>
      <c r="F16" s="11"/>
      <c r="G16" s="11"/>
      <c r="H16" s="11"/>
      <c r="I16" s="11"/>
    </row>
    <row r="17" spans="1:9" ht="13.5" thickBot="1">
      <c r="A17" s="12" t="s">
        <v>69</v>
      </c>
      <c r="B17" s="12"/>
      <c r="D17" s="12"/>
      <c r="E17" s="11"/>
      <c r="F17" s="11"/>
      <c r="G17" s="11"/>
      <c r="H17" s="11"/>
      <c r="I17" s="11"/>
    </row>
    <row r="18" spans="1:11" ht="25.5">
      <c r="A18" s="26">
        <v>5900</v>
      </c>
      <c r="B18" s="27" t="s">
        <v>14</v>
      </c>
      <c r="C18" s="28" t="s">
        <v>19</v>
      </c>
      <c r="D18" s="29" t="s">
        <v>20</v>
      </c>
      <c r="E18" s="30">
        <v>40167000</v>
      </c>
      <c r="F18" s="30">
        <v>-871829</v>
      </c>
      <c r="G18" s="30">
        <v>-1305942</v>
      </c>
      <c r="H18" s="30">
        <f t="shared" si="0"/>
        <v>37989229</v>
      </c>
      <c r="I18" s="31">
        <v>37010363</v>
      </c>
      <c r="J18" s="1"/>
      <c r="K18" s="1"/>
    </row>
    <row r="19" spans="1:11" ht="12.75">
      <c r="A19" s="32"/>
      <c r="B19" s="8"/>
      <c r="C19" s="8" t="s">
        <v>21</v>
      </c>
      <c r="D19" s="8" t="s">
        <v>22</v>
      </c>
      <c r="E19" s="13">
        <v>1834000</v>
      </c>
      <c r="F19" s="13">
        <v>-34000</v>
      </c>
      <c r="G19" s="13"/>
      <c r="H19" s="13">
        <f t="shared" si="0"/>
        <v>1800000</v>
      </c>
      <c r="I19" s="33">
        <v>1584000</v>
      </c>
      <c r="J19" s="1"/>
      <c r="K19" s="1"/>
    </row>
    <row r="20" spans="1:11" ht="25.5">
      <c r="A20" s="32"/>
      <c r="B20" s="8"/>
      <c r="C20" s="8" t="s">
        <v>23</v>
      </c>
      <c r="D20" s="15" t="s">
        <v>24</v>
      </c>
      <c r="E20" s="13">
        <v>130000</v>
      </c>
      <c r="F20" s="13">
        <v>120000</v>
      </c>
      <c r="G20" s="13"/>
      <c r="H20" s="13">
        <f t="shared" si="0"/>
        <v>250000</v>
      </c>
      <c r="I20" s="33">
        <v>173018</v>
      </c>
      <c r="J20" s="1"/>
      <c r="K20" s="1"/>
    </row>
    <row r="21" spans="1:11" ht="12.75">
      <c r="A21" s="32"/>
      <c r="B21" s="8"/>
      <c r="C21" s="8" t="s">
        <v>25</v>
      </c>
      <c r="D21" s="8" t="s">
        <v>26</v>
      </c>
      <c r="E21" s="13">
        <v>282000</v>
      </c>
      <c r="F21" s="13">
        <v>0</v>
      </c>
      <c r="G21" s="13"/>
      <c r="H21" s="13">
        <f t="shared" si="0"/>
        <v>282000</v>
      </c>
      <c r="I21" s="33">
        <v>255760</v>
      </c>
      <c r="J21" s="1"/>
      <c r="K21" s="1"/>
    </row>
    <row r="22" spans="1:11" ht="25.5">
      <c r="A22" s="32"/>
      <c r="B22" s="8"/>
      <c r="C22" s="8" t="s">
        <v>27</v>
      </c>
      <c r="D22" s="15" t="s">
        <v>28</v>
      </c>
      <c r="E22" s="13">
        <v>188000</v>
      </c>
      <c r="F22" s="13">
        <v>0</v>
      </c>
      <c r="G22" s="13"/>
      <c r="H22" s="13">
        <f t="shared" si="0"/>
        <v>188000</v>
      </c>
      <c r="I22" s="33">
        <v>153925</v>
      </c>
      <c r="J22" s="1"/>
      <c r="K22" s="1"/>
    </row>
    <row r="23" spans="1:11" ht="25.5">
      <c r="A23" s="32"/>
      <c r="B23" s="8"/>
      <c r="C23" s="8" t="s">
        <v>29</v>
      </c>
      <c r="D23" s="25" t="s">
        <v>30</v>
      </c>
      <c r="E23" s="13">
        <v>8257000</v>
      </c>
      <c r="F23" s="13">
        <v>-16956</v>
      </c>
      <c r="G23" s="13"/>
      <c r="H23" s="13">
        <f t="shared" si="0"/>
        <v>8240044</v>
      </c>
      <c r="I23" s="33">
        <v>7774387</v>
      </c>
      <c r="J23" s="1"/>
      <c r="K23" s="1"/>
    </row>
    <row r="24" spans="1:11" ht="12.75">
      <c r="A24" s="32"/>
      <c r="B24" s="8"/>
      <c r="C24" s="8" t="s">
        <v>31</v>
      </c>
      <c r="D24" s="8" t="s">
        <v>32</v>
      </c>
      <c r="E24" s="13">
        <v>300200</v>
      </c>
      <c r="F24" s="13">
        <v>0</v>
      </c>
      <c r="G24" s="13"/>
      <c r="H24" s="13">
        <f t="shared" si="0"/>
        <v>300200</v>
      </c>
      <c r="I24" s="33">
        <v>227707</v>
      </c>
      <c r="J24" s="1"/>
      <c r="K24" s="1"/>
    </row>
    <row r="25" spans="1:11" ht="12.75">
      <c r="A25" s="32"/>
      <c r="B25" s="8"/>
      <c r="C25" s="8" t="s">
        <v>33</v>
      </c>
      <c r="D25" s="8" t="s">
        <v>34</v>
      </c>
      <c r="E25" s="13">
        <v>462000</v>
      </c>
      <c r="F25" s="13">
        <v>0</v>
      </c>
      <c r="G25" s="13"/>
      <c r="H25" s="13">
        <f t="shared" si="0"/>
        <v>462000</v>
      </c>
      <c r="I25" s="33">
        <v>305774</v>
      </c>
      <c r="J25" s="1"/>
      <c r="K25" s="1"/>
    </row>
    <row r="26" spans="1:11" ht="25.5">
      <c r="A26" s="32"/>
      <c r="B26" s="8"/>
      <c r="C26" s="8" t="s">
        <v>35</v>
      </c>
      <c r="D26" s="15" t="s">
        <v>36</v>
      </c>
      <c r="E26" s="13">
        <v>141000</v>
      </c>
      <c r="F26" s="13">
        <v>0</v>
      </c>
      <c r="G26" s="13"/>
      <c r="H26" s="13">
        <f t="shared" si="0"/>
        <v>141000</v>
      </c>
      <c r="I26" s="33">
        <v>90500</v>
      </c>
      <c r="J26" s="1"/>
      <c r="K26" s="1"/>
    </row>
    <row r="27" spans="1:11" ht="25.5">
      <c r="A27" s="32"/>
      <c r="B27" s="8"/>
      <c r="C27" s="8" t="s">
        <v>37</v>
      </c>
      <c r="D27" s="15" t="s">
        <v>38</v>
      </c>
      <c r="E27" s="13">
        <v>50000</v>
      </c>
      <c r="F27" s="13">
        <v>4200</v>
      </c>
      <c r="G27" s="13"/>
      <c r="H27" s="13">
        <f t="shared" si="0"/>
        <v>54200</v>
      </c>
      <c r="I27" s="33">
        <v>51658</v>
      </c>
      <c r="J27" s="1"/>
      <c r="K27" s="1"/>
    </row>
    <row r="28" spans="1:11" ht="12.75">
      <c r="A28" s="32"/>
      <c r="B28" s="8"/>
      <c r="C28" s="8" t="s">
        <v>39</v>
      </c>
      <c r="D28" s="8" t="s">
        <v>40</v>
      </c>
      <c r="E28" s="13">
        <v>1639000</v>
      </c>
      <c r="F28" s="13">
        <v>-22000</v>
      </c>
      <c r="G28" s="13"/>
      <c r="H28" s="13">
        <f t="shared" si="0"/>
        <v>1617000</v>
      </c>
      <c r="I28" s="33">
        <v>1371316</v>
      </c>
      <c r="J28" s="1"/>
      <c r="K28" s="1"/>
    </row>
    <row r="29" spans="1:11" ht="25.5">
      <c r="A29" s="32"/>
      <c r="B29" s="8"/>
      <c r="C29" s="8" t="s">
        <v>41</v>
      </c>
      <c r="D29" s="15" t="s">
        <v>42</v>
      </c>
      <c r="E29" s="13">
        <v>50000</v>
      </c>
      <c r="F29" s="13">
        <v>0</v>
      </c>
      <c r="G29" s="13"/>
      <c r="H29" s="13">
        <f t="shared" si="0"/>
        <v>50000</v>
      </c>
      <c r="I29" s="33">
        <v>23520</v>
      </c>
      <c r="J29" s="1"/>
      <c r="K29" s="1"/>
    </row>
    <row r="30" spans="1:11" ht="25.5">
      <c r="A30" s="32"/>
      <c r="B30" s="8"/>
      <c r="C30" s="8" t="s">
        <v>43</v>
      </c>
      <c r="D30" s="15" t="s">
        <v>44</v>
      </c>
      <c r="E30" s="13">
        <v>197000</v>
      </c>
      <c r="F30" s="13">
        <v>130000</v>
      </c>
      <c r="G30" s="13"/>
      <c r="H30" s="13">
        <f t="shared" si="0"/>
        <v>327000</v>
      </c>
      <c r="I30" s="33">
        <v>297000</v>
      </c>
      <c r="J30" s="1"/>
      <c r="K30" s="1"/>
    </row>
    <row r="31" spans="1:11" ht="12.75">
      <c r="A31" s="32"/>
      <c r="B31" s="8"/>
      <c r="C31" s="8" t="s">
        <v>45</v>
      </c>
      <c r="D31" s="8" t="s">
        <v>46</v>
      </c>
      <c r="E31" s="13">
        <v>626000</v>
      </c>
      <c r="F31" s="13">
        <v>0</v>
      </c>
      <c r="G31" s="13"/>
      <c r="H31" s="13">
        <f t="shared" si="0"/>
        <v>626000</v>
      </c>
      <c r="I31" s="33">
        <v>504045</v>
      </c>
      <c r="J31" s="1"/>
      <c r="K31" s="1"/>
    </row>
    <row r="32" spans="1:11" ht="25.5">
      <c r="A32" s="32"/>
      <c r="B32" s="8"/>
      <c r="C32" s="8" t="s">
        <v>47</v>
      </c>
      <c r="D32" s="15" t="s">
        <v>48</v>
      </c>
      <c r="E32" s="13">
        <v>780600</v>
      </c>
      <c r="F32" s="13">
        <v>-61555</v>
      </c>
      <c r="G32" s="13"/>
      <c r="H32" s="13">
        <f t="shared" si="0"/>
        <v>719045</v>
      </c>
      <c r="I32" s="33">
        <v>607549</v>
      </c>
      <c r="J32" s="1"/>
      <c r="K32" s="1"/>
    </row>
    <row r="33" spans="1:11" ht="12.75">
      <c r="A33" s="32"/>
      <c r="B33" s="8"/>
      <c r="C33" s="8" t="s">
        <v>49</v>
      </c>
      <c r="D33" s="8" t="s">
        <v>50</v>
      </c>
      <c r="E33" s="13">
        <v>20000</v>
      </c>
      <c r="F33" s="13">
        <v>29000</v>
      </c>
      <c r="G33" s="13"/>
      <c r="H33" s="13">
        <f t="shared" si="0"/>
        <v>49000</v>
      </c>
      <c r="I33" s="33">
        <v>48893</v>
      </c>
      <c r="J33" s="1"/>
      <c r="K33" s="1"/>
    </row>
    <row r="34" spans="1:11" ht="25.5">
      <c r="A34" s="32"/>
      <c r="B34" s="8"/>
      <c r="C34" s="8" t="s">
        <v>51</v>
      </c>
      <c r="D34" s="15" t="s">
        <v>52</v>
      </c>
      <c r="E34" s="13">
        <v>13000</v>
      </c>
      <c r="F34" s="13">
        <v>0</v>
      </c>
      <c r="G34" s="13"/>
      <c r="H34" s="13">
        <f t="shared" si="0"/>
        <v>13000</v>
      </c>
      <c r="I34" s="33">
        <v>7086</v>
      </c>
      <c r="J34" s="1"/>
      <c r="K34" s="1"/>
    </row>
    <row r="35" spans="1:11" ht="25.5">
      <c r="A35" s="32"/>
      <c r="B35" s="8"/>
      <c r="C35" s="8" t="s">
        <v>53</v>
      </c>
      <c r="D35" s="15" t="s">
        <v>54</v>
      </c>
      <c r="E35" s="13">
        <v>3500</v>
      </c>
      <c r="F35" s="13">
        <v>0</v>
      </c>
      <c r="G35" s="13"/>
      <c r="H35" s="13">
        <f t="shared" si="0"/>
        <v>3500</v>
      </c>
      <c r="I35" s="33">
        <v>1913</v>
      </c>
      <c r="J35" s="1"/>
      <c r="K35" s="1"/>
    </row>
    <row r="36" spans="1:11" ht="38.25">
      <c r="A36" s="32"/>
      <c r="B36" s="8"/>
      <c r="C36" s="8" t="s">
        <v>55</v>
      </c>
      <c r="D36" s="15" t="s">
        <v>56</v>
      </c>
      <c r="E36" s="13">
        <v>0</v>
      </c>
      <c r="F36" s="13">
        <v>87630</v>
      </c>
      <c r="G36" s="13"/>
      <c r="H36" s="13">
        <f t="shared" si="0"/>
        <v>87630</v>
      </c>
      <c r="I36" s="33">
        <v>87630</v>
      </c>
      <c r="J36" s="1"/>
      <c r="K36" s="1"/>
    </row>
    <row r="37" spans="1:11" ht="25.5">
      <c r="A37" s="34">
        <v>5901</v>
      </c>
      <c r="B37" s="24" t="s">
        <v>3</v>
      </c>
      <c r="C37" s="8" t="s">
        <v>19</v>
      </c>
      <c r="D37" s="15" t="s">
        <v>20</v>
      </c>
      <c r="E37" s="13">
        <v>1645500</v>
      </c>
      <c r="F37" s="13">
        <v>42999</v>
      </c>
      <c r="G37" s="13"/>
      <c r="H37" s="13">
        <f t="shared" si="0"/>
        <v>1688499</v>
      </c>
      <c r="I37" s="33">
        <v>1688499</v>
      </c>
      <c r="J37" s="1"/>
      <c r="K37" s="1"/>
    </row>
    <row r="38" spans="1:11" ht="12.75">
      <c r="A38" s="32"/>
      <c r="B38" s="8"/>
      <c r="C38" s="8" t="s">
        <v>21</v>
      </c>
      <c r="D38" s="8" t="s">
        <v>22</v>
      </c>
      <c r="E38" s="13">
        <v>66000</v>
      </c>
      <c r="F38" s="13">
        <v>34000</v>
      </c>
      <c r="G38" s="13"/>
      <c r="H38" s="13">
        <f t="shared" si="0"/>
        <v>100000</v>
      </c>
      <c r="I38" s="33">
        <v>100000</v>
      </c>
      <c r="J38" s="1"/>
      <c r="K38" s="1"/>
    </row>
    <row r="39" spans="1:11" ht="25.5">
      <c r="A39" s="32"/>
      <c r="B39" s="8"/>
      <c r="C39" s="8" t="s">
        <v>27</v>
      </c>
      <c r="D39" s="15" t="s">
        <v>28</v>
      </c>
      <c r="E39" s="13">
        <v>62400</v>
      </c>
      <c r="F39" s="13">
        <v>0</v>
      </c>
      <c r="G39" s="13"/>
      <c r="H39" s="13">
        <f t="shared" si="0"/>
        <v>62400</v>
      </c>
      <c r="I39" s="33">
        <v>55800</v>
      </c>
      <c r="J39" s="1"/>
      <c r="K39" s="1"/>
    </row>
    <row r="40" spans="1:11" ht="25.5">
      <c r="A40" s="32"/>
      <c r="B40" s="8"/>
      <c r="C40" s="8" t="s">
        <v>29</v>
      </c>
      <c r="D40" s="15" t="s">
        <v>30</v>
      </c>
      <c r="E40" s="13">
        <v>346000</v>
      </c>
      <c r="F40" s="13">
        <v>16956</v>
      </c>
      <c r="G40" s="13"/>
      <c r="H40" s="13">
        <f t="shared" si="0"/>
        <v>362956</v>
      </c>
      <c r="I40" s="33">
        <v>362956</v>
      </c>
      <c r="J40" s="1"/>
      <c r="K40" s="1"/>
    </row>
    <row r="41" spans="1:11" ht="12.75">
      <c r="A41" s="32"/>
      <c r="B41" s="8"/>
      <c r="C41" s="8" t="s">
        <v>33</v>
      </c>
      <c r="D41" s="8" t="s">
        <v>34</v>
      </c>
      <c r="E41" s="13">
        <v>166000</v>
      </c>
      <c r="F41" s="13">
        <v>0</v>
      </c>
      <c r="G41" s="13"/>
      <c r="H41" s="13">
        <f t="shared" si="0"/>
        <v>166000</v>
      </c>
      <c r="I41" s="33">
        <v>155651</v>
      </c>
      <c r="J41" s="1"/>
      <c r="K41" s="1"/>
    </row>
    <row r="42" spans="1:11" ht="12.75">
      <c r="A42" s="32"/>
      <c r="B42" s="8"/>
      <c r="C42" s="8" t="s">
        <v>39</v>
      </c>
      <c r="D42" s="8" t="s">
        <v>40</v>
      </c>
      <c r="E42" s="13">
        <v>19000</v>
      </c>
      <c r="F42" s="13">
        <v>0</v>
      </c>
      <c r="G42" s="13"/>
      <c r="H42" s="13">
        <f t="shared" si="0"/>
        <v>19000</v>
      </c>
      <c r="I42" s="33">
        <v>3078</v>
      </c>
      <c r="J42" s="1"/>
      <c r="K42" s="1"/>
    </row>
    <row r="43" spans="1:11" ht="12.75">
      <c r="A43" s="32"/>
      <c r="B43" s="8"/>
      <c r="C43" s="8" t="s">
        <v>57</v>
      </c>
      <c r="D43" s="8" t="s">
        <v>58</v>
      </c>
      <c r="E43" s="13">
        <v>6350520</v>
      </c>
      <c r="F43" s="13">
        <v>258000</v>
      </c>
      <c r="G43" s="13"/>
      <c r="H43" s="13">
        <f t="shared" si="0"/>
        <v>6608520</v>
      </c>
      <c r="I43" s="33">
        <v>6607843</v>
      </c>
      <c r="J43" s="1"/>
      <c r="K43" s="1"/>
    </row>
    <row r="44" spans="1:11" ht="25.5">
      <c r="A44" s="32"/>
      <c r="B44" s="8"/>
      <c r="C44" s="8" t="s">
        <v>43</v>
      </c>
      <c r="D44" s="15" t="s">
        <v>44</v>
      </c>
      <c r="E44" s="13">
        <v>7000</v>
      </c>
      <c r="F44" s="13">
        <v>0</v>
      </c>
      <c r="G44" s="13"/>
      <c r="H44" s="13">
        <f t="shared" si="0"/>
        <v>7000</v>
      </c>
      <c r="I44" s="33">
        <v>7000</v>
      </c>
      <c r="J44" s="1"/>
      <c r="K44" s="1"/>
    </row>
    <row r="45" spans="1:11" ht="25.5">
      <c r="A45" s="32"/>
      <c r="B45" s="8"/>
      <c r="C45" s="8" t="s">
        <v>47</v>
      </c>
      <c r="D45" s="15" t="s">
        <v>48</v>
      </c>
      <c r="E45" s="13">
        <v>1764590</v>
      </c>
      <c r="F45" s="13">
        <v>61555</v>
      </c>
      <c r="G45" s="13"/>
      <c r="H45" s="13">
        <f t="shared" si="0"/>
        <v>1826145</v>
      </c>
      <c r="I45" s="33">
        <v>1826976</v>
      </c>
      <c r="J45" s="1"/>
      <c r="K45" s="1"/>
    </row>
    <row r="46" spans="1:10" ht="25.5">
      <c r="A46" s="34">
        <v>5902</v>
      </c>
      <c r="B46" s="24" t="s">
        <v>59</v>
      </c>
      <c r="C46" s="8" t="s">
        <v>43</v>
      </c>
      <c r="D46" s="15" t="s">
        <v>44</v>
      </c>
      <c r="E46" s="13">
        <v>216000</v>
      </c>
      <c r="F46" s="13">
        <v>222000</v>
      </c>
      <c r="G46" s="13"/>
      <c r="H46" s="13">
        <f t="shared" si="0"/>
        <v>438000</v>
      </c>
      <c r="I46" s="33">
        <v>413500</v>
      </c>
      <c r="J46" s="1"/>
    </row>
    <row r="47" spans="1:9" ht="13.5" thickBot="1">
      <c r="A47" s="35"/>
      <c r="B47" s="36"/>
      <c r="C47" s="36"/>
      <c r="D47" s="47" t="s">
        <v>77</v>
      </c>
      <c r="E47" s="48">
        <f>SUM(E18:E46)</f>
        <v>65783310</v>
      </c>
      <c r="F47" s="48">
        <f>SUM(F18:F46)</f>
        <v>0</v>
      </c>
      <c r="G47" s="48">
        <f>SUM(G18:G46)</f>
        <v>-1305942</v>
      </c>
      <c r="H47" s="48">
        <f>SUM(H18:H46)</f>
        <v>64477368</v>
      </c>
      <c r="I47" s="48">
        <f>SUM(I18:I46)</f>
        <v>61797347</v>
      </c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2:9" ht="12.75">
      <c r="B50" s="37" t="s">
        <v>71</v>
      </c>
      <c r="C50" s="38"/>
      <c r="D50" s="39" t="s">
        <v>72</v>
      </c>
      <c r="E50" s="40">
        <f>E39+E38+E37+E22+E21+E20+E19+E18</f>
        <v>44374900</v>
      </c>
      <c r="F50" s="40">
        <f>F39+F38+F37+F22+F21+F20+F19+F18</f>
        <v>-708830</v>
      </c>
      <c r="G50" s="40">
        <f>G39+G38+G37+G22+G21+G20+G19+G18</f>
        <v>-1305942</v>
      </c>
      <c r="H50" s="40">
        <f>H39+H38+H37+H22+H21+H20+H19+H18</f>
        <v>42360128</v>
      </c>
      <c r="I50" s="40">
        <f>I39+I38+I37+I22+I21+I20+I19+I18</f>
        <v>41021365</v>
      </c>
    </row>
    <row r="51" spans="2:9" ht="24">
      <c r="B51" s="41"/>
      <c r="C51" s="38"/>
      <c r="D51" s="42" t="s">
        <v>30</v>
      </c>
      <c r="E51" s="40">
        <f>E40+E23</f>
        <v>8603000</v>
      </c>
      <c r="F51" s="40">
        <f>F40+F23</f>
        <v>0</v>
      </c>
      <c r="G51" s="40">
        <f>G40+G23</f>
        <v>0</v>
      </c>
      <c r="H51" s="40">
        <f>H40+H23</f>
        <v>8603000</v>
      </c>
      <c r="I51" s="40">
        <f>I40+I23</f>
        <v>8137343</v>
      </c>
    </row>
    <row r="52" spans="2:9" ht="12.75">
      <c r="B52" s="41"/>
      <c r="C52" s="38"/>
      <c r="D52" s="39" t="s">
        <v>73</v>
      </c>
      <c r="E52" s="40">
        <f>E46+E45+E44+E43+E42+E41+E33+E32+E31+E30+E29+E28+E27+E26+E25+E24</f>
        <v>12788910</v>
      </c>
      <c r="F52" s="40">
        <f>F46+F45+F44+F43+F42+F41+F33+F32+F31+F30+F29+F28+F27+F26+F25+F24</f>
        <v>621200</v>
      </c>
      <c r="G52" s="40">
        <f>G46+G45+G44+G43+G42+G41+G33+G32+G31+G30+G29+G28+G27+G26+G25+G24</f>
        <v>0</v>
      </c>
      <c r="H52" s="40">
        <f>H46+H45+H44+H43+H42+H41+H33+H32+H31+H30+H29+H28+H27+H26+H25+H24</f>
        <v>13410110</v>
      </c>
      <c r="I52" s="40">
        <f>I46+I45+I44+I43+I42+I41+I33+I32+I31+I30+I29+I28+I27+I26+I25+I24</f>
        <v>12542010</v>
      </c>
    </row>
    <row r="53" spans="2:9" ht="12.75">
      <c r="B53" s="41"/>
      <c r="C53" s="38"/>
      <c r="D53" s="39" t="s">
        <v>74</v>
      </c>
      <c r="E53" s="40">
        <f>E34+E35</f>
        <v>16500</v>
      </c>
      <c r="F53" s="40">
        <f>F34+F35</f>
        <v>0</v>
      </c>
      <c r="G53" s="40">
        <f>G34+G35</f>
        <v>0</v>
      </c>
      <c r="H53" s="40">
        <f>H34+H35</f>
        <v>16500</v>
      </c>
      <c r="I53" s="40">
        <f>I34+I35</f>
        <v>8999</v>
      </c>
    </row>
    <row r="54" spans="2:9" ht="12.75">
      <c r="B54" s="41"/>
      <c r="C54" s="38"/>
      <c r="D54" s="39" t="s">
        <v>75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2:9" ht="24">
      <c r="B55" s="41"/>
      <c r="C55" s="38"/>
      <c r="D55" s="42" t="s">
        <v>56</v>
      </c>
      <c r="E55" s="40">
        <f>E36</f>
        <v>0</v>
      </c>
      <c r="F55" s="40">
        <f>F36</f>
        <v>87630</v>
      </c>
      <c r="G55" s="40">
        <f>G36</f>
        <v>0</v>
      </c>
      <c r="H55" s="40">
        <f>H36</f>
        <v>87630</v>
      </c>
      <c r="I55" s="40">
        <f>I36</f>
        <v>87630</v>
      </c>
    </row>
    <row r="56" spans="2:9" ht="15.75">
      <c r="B56" s="43"/>
      <c r="C56" s="44"/>
      <c r="D56" s="45" t="s">
        <v>76</v>
      </c>
      <c r="E56" s="46">
        <f>SUM(E50:E55)</f>
        <v>65783310</v>
      </c>
      <c r="F56" s="46">
        <f>SUM(F50:F55)</f>
        <v>0</v>
      </c>
      <c r="G56" s="46">
        <f>SUM(G50:G55)</f>
        <v>-1305942</v>
      </c>
      <c r="H56" s="46">
        <f>SUM(H50:H55)</f>
        <v>64477368</v>
      </c>
      <c r="I56" s="46">
        <f>SUM(I50:I55)</f>
        <v>61797347</v>
      </c>
    </row>
  </sheetData>
  <sheetProtection selectLockedCells="1" selectUnlockedCells="1"/>
  <mergeCells count="3">
    <mergeCell ref="A4:B4"/>
    <mergeCell ref="A1:I1"/>
    <mergeCell ref="A2:I2"/>
  </mergeCells>
  <printOptions/>
  <pageMargins left="0.7874015748031497" right="0.7874015748031497" top="1.0236220472440944" bottom="1.1811023622047245" header="0.7874015748031497" footer="0.7874015748031497"/>
  <pageSetup firstPageNumber="1" useFirstPageNumber="1" horizontalDpi="300" verticalDpi="300" orientation="landscape" paperSize="9" scale="99" r:id="rId1"/>
  <headerFooter alignWithMargins="0">
    <oddFooter>&amp;Coldal: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2019-02-21T12:13:15Z</cp:lastPrinted>
  <dcterms:created xsi:type="dcterms:W3CDTF">2019-02-16T15:46:27Z</dcterms:created>
  <dcterms:modified xsi:type="dcterms:W3CDTF">2019-02-21T12:13:51Z</dcterms:modified>
  <cp:category/>
  <cp:version/>
  <cp:contentType/>
  <cp:contentStatus/>
</cp:coreProperties>
</file>